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90" windowWidth="17940" windowHeight="10440" activeTab="0"/>
  </bookViews>
  <sheets>
    <sheet name="Review_2009-2013" sheetId="1" r:id="rId1"/>
  </sheets>
  <definedNames>
    <definedName name="_xlnm.Print_Area" localSheetId="0">'Review_2009-2013'!$A$1:$G$45</definedName>
  </definedNames>
  <calcPr fullCalcOnLoad="1"/>
</workbook>
</file>

<file path=xl/sharedStrings.xml><?xml version="1.0" encoding="utf-8"?>
<sst xmlns="http://schemas.openxmlformats.org/spreadsheetml/2006/main" count="68" uniqueCount="39">
  <si>
    <t xml:space="preserve"> </t>
  </si>
  <si>
    <t>-</t>
  </si>
  <si>
    <t>Consolidated income statement</t>
  </si>
  <si>
    <t>Sales</t>
  </si>
  <si>
    <t>CHF million</t>
  </si>
  <si>
    <t>- Asia</t>
  </si>
  <si>
    <t xml:space="preserve">  thereof China</t>
  </si>
  <si>
    <t xml:space="preserve">  thereof India</t>
  </si>
  <si>
    <t xml:space="preserve">  thereof Turkey</t>
  </si>
  <si>
    <t>- Americas</t>
  </si>
  <si>
    <t>- Africa</t>
  </si>
  <si>
    <t xml:space="preserve">Operating result before interest, taxes, </t>
  </si>
  <si>
    <t>depreciation and amortization (EBITDA)</t>
  </si>
  <si>
    <r>
      <t>Net result</t>
    </r>
    <r>
      <rPr>
        <vertAlign val="superscript"/>
        <sz val="10"/>
        <rFont val="Arial"/>
        <family val="2"/>
      </rPr>
      <t>1</t>
    </r>
  </si>
  <si>
    <t>Consolidated statement of cash flows</t>
  </si>
  <si>
    <t>Net cash from operating activities</t>
  </si>
  <si>
    <t>Net cash used for investing activities</t>
  </si>
  <si>
    <t>Net cash from financing activities</t>
  </si>
  <si>
    <t>Number of employees at year-end</t>
  </si>
  <si>
    <t>As of 2010 without Automotive Systems.</t>
  </si>
  <si>
    <t>As of 2011 without Automotive Systems.</t>
  </si>
  <si>
    <t>Consolidated balance sheet</t>
  </si>
  <si>
    <t>Non-current assets</t>
  </si>
  <si>
    <t>Current assets</t>
  </si>
  <si>
    <t>Equity attributable to Rieter shareholders</t>
  </si>
  <si>
    <t>Non-current liabilities</t>
  </si>
  <si>
    <t>Current liabilities</t>
  </si>
  <si>
    <t>Total assets</t>
  </si>
  <si>
    <t>Shareholders' equity in % of total assets</t>
  </si>
  <si>
    <t>Net liquidity</t>
  </si>
  <si>
    <t>- in % of sales</t>
  </si>
  <si>
    <t>- Europe</t>
  </si>
  <si>
    <t>Operating result before interest and taxes (EBIT)</t>
  </si>
  <si>
    <t>Return on net assets (RONA) in %</t>
  </si>
  <si>
    <t>Equity attributable to non controlling interests</t>
  </si>
  <si>
    <r>
      <t>2012</t>
    </r>
    <r>
      <rPr>
        <b/>
        <vertAlign val="superscript"/>
        <sz val="10"/>
        <rFont val="Arial"/>
        <family val="2"/>
      </rPr>
      <t>2</t>
    </r>
  </si>
  <si>
    <t>Review 2009 to 2013</t>
  </si>
  <si>
    <t>1. Net result before deduction of non-controlling interests.</t>
  </si>
  <si>
    <t>2. Restated.</t>
  </si>
</sst>
</file>

<file path=xl/styles.xml><?xml version="1.0" encoding="utf-8"?>
<styleSheet xmlns="http://schemas.openxmlformats.org/spreadsheetml/2006/main">
  <numFmts count="49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CHF&quot;\ #,##0;&quot;CHF&quot;\ \-#,##0"/>
    <numFmt numFmtId="171" formatCode="&quot;CHF&quot;\ #,##0;[Red]&quot;CHF&quot;\ \-#,##0"/>
    <numFmt numFmtId="172" formatCode="&quot;CHF&quot;\ #,##0.00;&quot;CHF&quot;\ \-#,##0.00"/>
    <numFmt numFmtId="173" formatCode="&quot;CHF&quot;\ #,##0.00;[Red]&quot;CHF&quot;\ \-#,##0.00"/>
    <numFmt numFmtId="174" formatCode="_ &quot;CHF&quot;\ * #,##0_ ;_ &quot;CHF&quot;\ * \-#,##0_ ;_ &quot;CHF&quot;\ * &quot;-&quot;_ ;_ @_ "/>
    <numFmt numFmtId="175" formatCode="_ &quot;CHF&quot;\ * #,##0.00_ ;_ &quot;CHF&quot;\ * \-#,##0.00_ ;_ &quot;CHF&quot;\ * &quot;-&quot;??_ ;_ @_ "/>
    <numFmt numFmtId="176" formatCode="#,##0\ &quot;DM&quot;;\-#,##0\ &quot;DM&quot;"/>
    <numFmt numFmtId="177" formatCode="#,##0\ &quot;DM&quot;;[Red]\-#,##0\ &quot;DM&quot;"/>
    <numFmt numFmtId="178" formatCode="#,##0.00\ &quot;DM&quot;;\-#,##0.00\ &quot;DM&quot;"/>
    <numFmt numFmtId="179" formatCode="#,##0.00\ &quot;DM&quot;;[Red]\-#,##0.00\ &quot;DM&quot;"/>
    <numFmt numFmtId="180" formatCode="_-* #,##0\ &quot;DM&quot;_-;\-* #,##0\ &quot;DM&quot;_-;_-* &quot;-&quot;\ &quot;DM&quot;_-;_-@_-"/>
    <numFmt numFmtId="181" formatCode="_-* #,##0\ _D_M_-;\-* #,##0\ _D_M_-;_-* &quot;-&quot;\ _D_M_-;_-@_-"/>
    <numFmt numFmtId="182" formatCode="_-* #,##0.00\ &quot;DM&quot;_-;\-* #,##0.00\ &quot;DM&quot;_-;_-* &quot;-&quot;??\ &quot;DM&quot;_-;_-@_-"/>
    <numFmt numFmtId="183" formatCode="_-* #,##0.00\ _D_M_-;\-* #,##0.00\ _D_M_-;_-* &quot;-&quot;??\ _D_M_-;_-@_-"/>
    <numFmt numFmtId="184" formatCode="0.0_)"/>
    <numFmt numFmtId="185" formatCode="0.0%"/>
    <numFmt numFmtId="186" formatCode="#,##0.0_);\(#,##0.0\)"/>
    <numFmt numFmtId="187" formatCode="0_)"/>
    <numFmt numFmtId="188" formatCode="#,##0.0"/>
    <numFmt numFmtId="189" formatCode="###0"/>
    <numFmt numFmtId="190" formatCode="0.0"/>
    <numFmt numFmtId="191" formatCode="dd/mm/yy_)"/>
    <numFmt numFmtId="192" formatCode="0.00_)"/>
    <numFmt numFmtId="193" formatCode="#,##0_);\(#,##0\)"/>
    <numFmt numFmtId="194" formatCode="0.0000"/>
    <numFmt numFmtId="195" formatCode="0.000"/>
    <numFmt numFmtId="196" formatCode="_ * #,##0.0_ ;_ * \-#,##0.0_ ;_ * &quot;-&quot;??_ ;_ @_ "/>
    <numFmt numFmtId="197" formatCode="_ * #,##0_ ;_ * \-#,##0_ ;_ * &quot;-&quot;??_ ;_ @_ "/>
    <numFmt numFmtId="198" formatCode="_ * #,##0.000_ ;_ * \-#,##0.000_ ;_ * &quot;-&quot;??_ ;_ @_ "/>
    <numFmt numFmtId="199" formatCode="#_###0"/>
    <numFmt numFmtId="200" formatCode="0.000_)"/>
    <numFmt numFmtId="201" formatCode="0.0000_)"/>
    <numFmt numFmtId="202" formatCode="0.00000_)"/>
    <numFmt numFmtId="203" formatCode="_ * #,##0.0_ ;_ * \-#,##0.0_ ;_ * &quot;-&quot;?_ ;_ @_ "/>
    <numFmt numFmtId="204" formatCode="_ * #,##0.0000_ ;_ * \-#,##0.0000_ ;_ * &quot;-&quot;??_ ;_ @_ "/>
  </numFmts>
  <fonts count="44">
    <font>
      <sz val="10"/>
      <name val="Arial"/>
      <family val="0"/>
    </font>
    <font>
      <u val="single"/>
      <sz val="9"/>
      <color indexed="36"/>
      <name val="Arial MT"/>
      <family val="0"/>
    </font>
    <font>
      <u val="single"/>
      <sz val="9"/>
      <color indexed="12"/>
      <name val="Arial MT"/>
      <family val="0"/>
    </font>
    <font>
      <sz val="12"/>
      <name val="Arial MT"/>
      <family val="0"/>
    </font>
    <font>
      <b/>
      <sz val="16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hair">
        <color indexed="8"/>
      </top>
      <bottom style="hair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4" fillId="0" borderId="0" xfId="57" applyFont="1">
      <alignment/>
      <protection/>
    </xf>
    <xf numFmtId="0" fontId="5" fillId="0" borderId="0" xfId="57" applyFont="1" applyAlignment="1">
      <alignment horizontal="right"/>
      <protection/>
    </xf>
    <xf numFmtId="0" fontId="5" fillId="0" borderId="0" xfId="57" applyFont="1">
      <alignment/>
      <protection/>
    </xf>
    <xf numFmtId="0" fontId="3" fillId="0" borderId="0" xfId="57">
      <alignment/>
      <protection/>
    </xf>
    <xf numFmtId="0" fontId="5" fillId="0" borderId="0" xfId="57" applyFont="1" applyBorder="1">
      <alignment/>
      <protection/>
    </xf>
    <xf numFmtId="0" fontId="5" fillId="0" borderId="0" xfId="57" applyFont="1" applyBorder="1" applyAlignment="1">
      <alignment horizontal="right"/>
      <protection/>
    </xf>
    <xf numFmtId="0" fontId="6" fillId="0" borderId="0" xfId="57" applyFont="1" applyBorder="1" applyAlignment="1">
      <alignment horizontal="left"/>
      <protection/>
    </xf>
    <xf numFmtId="0" fontId="3" fillId="0" borderId="0" xfId="57" applyBorder="1">
      <alignment/>
      <protection/>
    </xf>
    <xf numFmtId="0" fontId="5" fillId="0" borderId="10" xfId="57" applyFont="1" applyBorder="1">
      <alignment/>
      <protection/>
    </xf>
    <xf numFmtId="0" fontId="6" fillId="33" borderId="10" xfId="57" applyFont="1" applyFill="1" applyBorder="1" applyAlignment="1">
      <alignment horizontal="right"/>
      <protection/>
    </xf>
    <xf numFmtId="0" fontId="0" fillId="0" borderId="10" xfId="57" applyFont="1" applyBorder="1" applyAlignment="1">
      <alignment horizontal="left"/>
      <protection/>
    </xf>
    <xf numFmtId="0" fontId="0" fillId="0" borderId="10" xfId="57" applyFont="1" applyBorder="1" applyAlignment="1" quotePrefix="1">
      <alignment horizontal="left"/>
      <protection/>
    </xf>
    <xf numFmtId="0" fontId="0" fillId="0" borderId="0" xfId="57" applyFont="1" applyBorder="1" applyAlignment="1">
      <alignment horizontal="left"/>
      <protection/>
    </xf>
    <xf numFmtId="0" fontId="0" fillId="0" borderId="11" xfId="57" applyFont="1" applyBorder="1" applyAlignment="1" quotePrefix="1">
      <alignment horizontal="left"/>
      <protection/>
    </xf>
    <xf numFmtId="0" fontId="0" fillId="0" borderId="12" xfId="57" applyFont="1" applyBorder="1">
      <alignment/>
      <protection/>
    </xf>
    <xf numFmtId="0" fontId="0" fillId="0" borderId="11" xfId="57" applyFont="1" applyBorder="1" applyAlignment="1">
      <alignment horizontal="left"/>
      <protection/>
    </xf>
    <xf numFmtId="0" fontId="0" fillId="0" borderId="13" xfId="57" applyFont="1" applyBorder="1" applyAlignment="1">
      <alignment horizontal="left"/>
      <protection/>
    </xf>
    <xf numFmtId="190" fontId="0" fillId="0" borderId="0" xfId="57" applyNumberFormat="1" applyFont="1" applyFill="1" applyBorder="1" applyAlignment="1">
      <alignment horizontal="right"/>
      <protection/>
    </xf>
    <xf numFmtId="0" fontId="6" fillId="0" borderId="14" xfId="57" applyFont="1" applyBorder="1" applyAlignment="1">
      <alignment horizontal="left"/>
      <protection/>
    </xf>
    <xf numFmtId="0" fontId="3" fillId="0" borderId="0" xfId="57" applyAlignment="1">
      <alignment horizontal="right"/>
      <protection/>
    </xf>
    <xf numFmtId="0" fontId="0" fillId="33" borderId="12" xfId="57" applyFont="1" applyFill="1" applyBorder="1" applyAlignment="1">
      <alignment horizontal="right"/>
      <protection/>
    </xf>
    <xf numFmtId="0" fontId="0" fillId="33" borderId="0" xfId="57" applyFont="1" applyFill="1" applyBorder="1" applyAlignment="1">
      <alignment horizontal="right"/>
      <protection/>
    </xf>
    <xf numFmtId="0" fontId="3" fillId="0" borderId="0" xfId="57" applyFill="1" applyAlignment="1">
      <alignment horizontal="right"/>
      <protection/>
    </xf>
    <xf numFmtId="0" fontId="5" fillId="0" borderId="0" xfId="57" applyFont="1" applyFill="1" applyAlignment="1">
      <alignment horizontal="right"/>
      <protection/>
    </xf>
    <xf numFmtId="0" fontId="5" fillId="0" borderId="0" xfId="57" applyFont="1" applyFill="1" applyBorder="1" applyAlignment="1">
      <alignment horizontal="right"/>
      <protection/>
    </xf>
    <xf numFmtId="0" fontId="6" fillId="0" borderId="10" xfId="57" applyFont="1" applyFill="1" applyBorder="1" applyAlignment="1">
      <alignment horizontal="right"/>
      <protection/>
    </xf>
    <xf numFmtId="190" fontId="0" fillId="0" borderId="12" xfId="57" applyNumberFormat="1" applyFont="1" applyFill="1" applyBorder="1" applyAlignment="1">
      <alignment horizontal="right"/>
      <protection/>
    </xf>
    <xf numFmtId="0" fontId="0" fillId="0" borderId="0" xfId="57" applyFont="1" applyFill="1" applyBorder="1" applyAlignment="1">
      <alignment horizontal="right"/>
      <protection/>
    </xf>
    <xf numFmtId="49" fontId="7" fillId="0" borderId="0" xfId="57" applyNumberFormat="1" applyFont="1" applyAlignment="1">
      <alignment horizontal="left"/>
      <protection/>
    </xf>
    <xf numFmtId="0" fontId="0" fillId="33" borderId="10" xfId="57" applyFont="1" applyFill="1" applyBorder="1" applyAlignment="1">
      <alignment horizontal="right"/>
      <protection/>
    </xf>
    <xf numFmtId="0" fontId="6" fillId="33" borderId="14" xfId="57" applyFont="1" applyFill="1" applyBorder="1" applyAlignment="1">
      <alignment horizontal="right"/>
      <protection/>
    </xf>
    <xf numFmtId="0" fontId="0" fillId="0" borderId="10" xfId="57" applyFont="1" applyFill="1" applyBorder="1" applyAlignment="1">
      <alignment horizontal="right"/>
      <protection/>
    </xf>
    <xf numFmtId="0" fontId="0" fillId="0" borderId="12" xfId="57" applyFont="1" applyFill="1" applyBorder="1" applyAlignment="1">
      <alignment horizontal="right"/>
      <protection/>
    </xf>
    <xf numFmtId="0" fontId="6" fillId="0" borderId="14" xfId="57" applyFont="1" applyFill="1" applyBorder="1" applyAlignment="1">
      <alignment horizontal="right"/>
      <protection/>
    </xf>
    <xf numFmtId="0" fontId="6" fillId="0" borderId="15" xfId="57" applyFont="1" applyFill="1" applyBorder="1" applyAlignment="1">
      <alignment horizontal="right"/>
      <protection/>
    </xf>
    <xf numFmtId="0" fontId="0" fillId="0" borderId="16" xfId="57" applyFont="1" applyFill="1" applyBorder="1" applyAlignment="1">
      <alignment horizontal="right"/>
      <protection/>
    </xf>
    <xf numFmtId="0" fontId="6" fillId="0" borderId="17" xfId="57" applyFont="1" applyFill="1" applyBorder="1" applyAlignment="1">
      <alignment horizontal="right"/>
      <protection/>
    </xf>
    <xf numFmtId="0" fontId="0" fillId="0" borderId="10" xfId="57" applyFont="1" applyFill="1" applyBorder="1" applyAlignment="1" quotePrefix="1">
      <alignment horizontal="right"/>
      <protection/>
    </xf>
    <xf numFmtId="0" fontId="0" fillId="33" borderId="18" xfId="57" applyFont="1" applyFill="1" applyBorder="1" applyAlignment="1">
      <alignment horizontal="right"/>
      <protection/>
    </xf>
    <xf numFmtId="0" fontId="6" fillId="0" borderId="10" xfId="57" applyFont="1" applyFill="1" applyBorder="1" applyAlignment="1" quotePrefix="1">
      <alignment horizontal="right"/>
      <protection/>
    </xf>
    <xf numFmtId="0" fontId="0" fillId="0" borderId="15" xfId="57" applyFont="1" applyFill="1" applyBorder="1" applyAlignment="1" quotePrefix="1">
      <alignment horizontal="right"/>
      <protection/>
    </xf>
    <xf numFmtId="188" fontId="0" fillId="33" borderId="10" xfId="57" applyNumberFormat="1" applyFont="1" applyFill="1" applyBorder="1" applyAlignment="1">
      <alignment horizontal="right"/>
      <protection/>
    </xf>
    <xf numFmtId="188" fontId="0" fillId="0" borderId="10" xfId="57" applyNumberFormat="1" applyFont="1" applyFill="1" applyBorder="1" applyAlignment="1">
      <alignment horizontal="right"/>
      <protection/>
    </xf>
    <xf numFmtId="188" fontId="0" fillId="0" borderId="15" xfId="57" applyNumberFormat="1" applyFont="1" applyFill="1" applyBorder="1" applyAlignment="1">
      <alignment horizontal="right"/>
      <protection/>
    </xf>
    <xf numFmtId="188" fontId="0" fillId="33" borderId="0" xfId="57" applyNumberFormat="1" applyFont="1" applyFill="1" applyBorder="1" applyAlignment="1">
      <alignment horizontal="right"/>
      <protection/>
    </xf>
    <xf numFmtId="188" fontId="0" fillId="0" borderId="19" xfId="57" applyNumberFormat="1" applyFont="1" applyFill="1" applyBorder="1" applyAlignment="1">
      <alignment horizontal="right"/>
      <protection/>
    </xf>
    <xf numFmtId="188" fontId="0" fillId="0" borderId="20" xfId="57" applyNumberFormat="1" applyFont="1" applyFill="1" applyBorder="1" applyAlignment="1">
      <alignment horizontal="right"/>
      <protection/>
    </xf>
    <xf numFmtId="188" fontId="0" fillId="0" borderId="13" xfId="57" applyNumberFormat="1" applyFont="1" applyFill="1" applyBorder="1" applyAlignment="1">
      <alignment horizontal="right"/>
      <protection/>
    </xf>
    <xf numFmtId="188" fontId="0" fillId="0" borderId="21" xfId="57" applyNumberFormat="1" applyFont="1" applyFill="1" applyBorder="1" applyAlignment="1">
      <alignment horizontal="right"/>
      <protection/>
    </xf>
    <xf numFmtId="188" fontId="0" fillId="0" borderId="0" xfId="57" applyNumberFormat="1" applyFont="1" applyFill="1" applyBorder="1" applyAlignment="1">
      <alignment horizontal="right"/>
      <protection/>
    </xf>
    <xf numFmtId="188" fontId="0" fillId="0" borderId="16" xfId="57" applyNumberFormat="1" applyFont="1" applyFill="1" applyBorder="1" applyAlignment="1">
      <alignment horizontal="right"/>
      <protection/>
    </xf>
    <xf numFmtId="188" fontId="0" fillId="33" borderId="11" xfId="57" applyNumberFormat="1" applyFont="1" applyFill="1" applyBorder="1" applyAlignment="1" quotePrefix="1">
      <alignment horizontal="right"/>
      <protection/>
    </xf>
    <xf numFmtId="188" fontId="0" fillId="0" borderId="11" xfId="57" applyNumberFormat="1" applyFont="1" applyFill="1" applyBorder="1" applyAlignment="1" quotePrefix="1">
      <alignment horizontal="right"/>
      <protection/>
    </xf>
    <xf numFmtId="188" fontId="0" fillId="0" borderId="22" xfId="57" applyNumberFormat="1" applyFont="1" applyFill="1" applyBorder="1" applyAlignment="1">
      <alignment horizontal="right"/>
      <protection/>
    </xf>
    <xf numFmtId="188" fontId="0" fillId="0" borderId="11" xfId="57" applyNumberFormat="1" applyFont="1" applyFill="1" applyBorder="1" applyAlignment="1">
      <alignment horizontal="right"/>
      <protection/>
    </xf>
    <xf numFmtId="188" fontId="0" fillId="33" borderId="12" xfId="57" applyNumberFormat="1" applyFont="1" applyFill="1" applyBorder="1" applyAlignment="1">
      <alignment horizontal="right"/>
      <protection/>
    </xf>
    <xf numFmtId="188" fontId="0" fillId="0" borderId="12" xfId="57" applyNumberFormat="1" applyFont="1" applyFill="1" applyBorder="1" applyAlignment="1">
      <alignment horizontal="right"/>
      <protection/>
    </xf>
    <xf numFmtId="188" fontId="0" fillId="0" borderId="23" xfId="57" applyNumberFormat="1" applyFont="1" applyFill="1" applyBorder="1" applyAlignment="1">
      <alignment horizontal="right"/>
      <protection/>
    </xf>
    <xf numFmtId="188" fontId="0" fillId="33" borderId="13" xfId="57" applyNumberFormat="1" applyFont="1" applyFill="1" applyBorder="1" applyAlignment="1">
      <alignment horizontal="right"/>
      <protection/>
    </xf>
    <xf numFmtId="188" fontId="0" fillId="33" borderId="11" xfId="57" applyNumberFormat="1" applyFont="1" applyFill="1" applyBorder="1" applyAlignment="1">
      <alignment horizontal="right"/>
      <protection/>
    </xf>
    <xf numFmtId="188" fontId="6" fillId="33" borderId="24" xfId="57" applyNumberFormat="1" applyFont="1" applyFill="1" applyBorder="1" applyAlignment="1">
      <alignment horizontal="right"/>
      <protection/>
    </xf>
    <xf numFmtId="188" fontId="6" fillId="0" borderId="24" xfId="57" applyNumberFormat="1" applyFont="1" applyFill="1" applyBorder="1" applyAlignment="1">
      <alignment horizontal="right"/>
      <protection/>
    </xf>
    <xf numFmtId="188" fontId="6" fillId="0" borderId="17" xfId="57" applyNumberFormat="1" applyFont="1" applyFill="1" applyBorder="1" applyAlignment="1">
      <alignment horizontal="right"/>
      <protection/>
    </xf>
    <xf numFmtId="188" fontId="6" fillId="0" borderId="14" xfId="57" applyNumberFormat="1" applyFont="1" applyFill="1" applyBorder="1" applyAlignment="1">
      <alignment horizontal="right"/>
      <protection/>
    </xf>
    <xf numFmtId="0" fontId="0" fillId="0" borderId="25" xfId="57" applyFont="1" applyBorder="1" applyAlignment="1">
      <alignment horizontal="left"/>
      <protection/>
    </xf>
    <xf numFmtId="0" fontId="3" fillId="0" borderId="0" xfId="57" applyAlignment="1">
      <alignment horizontal="center"/>
      <protection/>
    </xf>
    <xf numFmtId="0" fontId="5" fillId="0" borderId="0" xfId="57" applyFont="1" applyAlignment="1">
      <alignment horizontal="center"/>
      <protection/>
    </xf>
    <xf numFmtId="0" fontId="5" fillId="0" borderId="0" xfId="57" applyFont="1" applyBorder="1" applyAlignment="1">
      <alignment horizontal="center"/>
      <protection/>
    </xf>
    <xf numFmtId="0" fontId="5" fillId="0" borderId="10" xfId="57" applyFont="1" applyBorder="1" applyAlignment="1">
      <alignment horizontal="center"/>
      <protection/>
    </xf>
    <xf numFmtId="0" fontId="7" fillId="0" borderId="10" xfId="57" applyFont="1" applyBorder="1" applyAlignment="1">
      <alignment horizontal="center"/>
      <protection/>
    </xf>
    <xf numFmtId="0" fontId="7" fillId="0" borderId="26" xfId="57" applyFont="1" applyBorder="1" applyAlignment="1">
      <alignment horizontal="center"/>
      <protection/>
    </xf>
    <xf numFmtId="0" fontId="7" fillId="0" borderId="18" xfId="57" applyFont="1" applyBorder="1" applyAlignment="1">
      <alignment horizontal="center"/>
      <protection/>
    </xf>
    <xf numFmtId="0" fontId="7" fillId="0" borderId="11" xfId="57" applyFont="1" applyBorder="1" applyAlignment="1">
      <alignment horizontal="center"/>
      <protection/>
    </xf>
    <xf numFmtId="0" fontId="0" fillId="0" borderId="12" xfId="57" applyFont="1" applyBorder="1" applyAlignment="1">
      <alignment horizontal="center"/>
      <protection/>
    </xf>
    <xf numFmtId="0" fontId="0" fillId="0" borderId="0" xfId="57" applyFont="1" applyBorder="1" applyAlignment="1">
      <alignment horizontal="center"/>
      <protection/>
    </xf>
    <xf numFmtId="0" fontId="7" fillId="0" borderId="27" xfId="57" applyFont="1" applyBorder="1" applyAlignment="1">
      <alignment horizontal="center"/>
      <protection/>
    </xf>
    <xf numFmtId="0" fontId="0" fillId="0" borderId="25" xfId="57" applyFont="1" applyBorder="1" applyAlignment="1">
      <alignment horizontal="center"/>
      <protection/>
    </xf>
    <xf numFmtId="0" fontId="0" fillId="0" borderId="14" xfId="57" applyFont="1" applyBorder="1" applyAlignment="1">
      <alignment horizontal="center"/>
      <protection/>
    </xf>
    <xf numFmtId="0" fontId="0" fillId="0" borderId="11" xfId="57" applyFont="1" applyBorder="1" applyAlignment="1">
      <alignment horizontal="center"/>
      <protection/>
    </xf>
    <xf numFmtId="188" fontId="0" fillId="33" borderId="19" xfId="57" applyNumberFormat="1" applyFont="1" applyFill="1" applyBorder="1" applyAlignment="1">
      <alignment horizontal="right"/>
      <protection/>
    </xf>
    <xf numFmtId="188" fontId="0" fillId="33" borderId="28" xfId="57" applyNumberFormat="1" applyFont="1" applyFill="1" applyBorder="1" applyAlignment="1">
      <alignment horizontal="right"/>
      <protection/>
    </xf>
    <xf numFmtId="188" fontId="0" fillId="0" borderId="28" xfId="57" applyNumberFormat="1" applyFont="1" applyFill="1" applyBorder="1" applyAlignment="1">
      <alignment horizontal="right"/>
      <protection/>
    </xf>
    <xf numFmtId="188" fontId="0" fillId="0" borderId="29" xfId="57" applyNumberFormat="1" applyFont="1" applyFill="1" applyBorder="1" applyAlignment="1">
      <alignment horizontal="right"/>
      <protection/>
    </xf>
    <xf numFmtId="0" fontId="0" fillId="0" borderId="18" xfId="57" applyFont="1" applyFill="1" applyBorder="1" applyAlignment="1">
      <alignment horizontal="right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GB 2007 Rieter Holding gesamt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533400</xdr:colOff>
      <xdr:row>0</xdr:row>
      <xdr:rowOff>9525</xdr:rowOff>
    </xdr:from>
    <xdr:to>
      <xdr:col>6</xdr:col>
      <xdr:colOff>704850</xdr:colOff>
      <xdr:row>1</xdr:row>
      <xdr:rowOff>133350</xdr:rowOff>
    </xdr:to>
    <xdr:pic>
      <xdr:nvPicPr>
        <xdr:cNvPr id="1" name="Graphics 1"/>
        <xdr:cNvPicPr preferRelativeResize="1">
          <a:picLocks noChangeAspect="1"/>
        </xdr:cNvPicPr>
      </xdr:nvPicPr>
      <xdr:blipFill>
        <a:blip r:embed="rId1"/>
        <a:srcRect t="33345" r="14427" b="36198"/>
        <a:stretch>
          <a:fillRect/>
        </a:stretch>
      </xdr:blipFill>
      <xdr:spPr>
        <a:xfrm>
          <a:off x="5724525" y="9525"/>
          <a:ext cx="1600200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6"/>
  <sheetViews>
    <sheetView tabSelected="1" zoomScalePageLayoutView="0" workbookViewId="0" topLeftCell="A1">
      <selection activeCell="A1" sqref="A1"/>
    </sheetView>
  </sheetViews>
  <sheetFormatPr defaultColWidth="14.8515625" defaultRowHeight="12.75"/>
  <cols>
    <col min="1" max="1" width="47.7109375" style="4" customWidth="1"/>
    <col min="2" max="2" width="8.7109375" style="66" customWidth="1"/>
    <col min="3" max="3" width="10.7109375" style="20" customWidth="1"/>
    <col min="4" max="7" width="10.7109375" style="23" customWidth="1"/>
    <col min="8" max="8" width="10.00390625" style="4" customWidth="1"/>
    <col min="9" max="16384" width="14.8515625" style="4" customWidth="1"/>
  </cols>
  <sheetData>
    <row r="1" spans="1:8" ht="20.25" customHeight="1">
      <c r="A1" s="67"/>
      <c r="B1" s="67"/>
      <c r="C1" s="2"/>
      <c r="D1" s="24"/>
      <c r="E1" s="24"/>
      <c r="F1" s="24"/>
      <c r="G1" s="24"/>
      <c r="H1" s="3"/>
    </row>
    <row r="2" spans="1:8" ht="20.25">
      <c r="A2" s="1" t="s">
        <v>36</v>
      </c>
      <c r="B2" s="67"/>
      <c r="C2" s="2"/>
      <c r="D2" s="24"/>
      <c r="E2" s="24"/>
      <c r="F2" s="24"/>
      <c r="G2" s="24"/>
      <c r="H2" s="3"/>
    </row>
    <row r="3" spans="1:8" ht="15">
      <c r="A3" s="5"/>
      <c r="B3" s="68"/>
      <c r="C3" s="6"/>
      <c r="D3" s="25"/>
      <c r="E3" s="25"/>
      <c r="F3" s="25"/>
      <c r="G3" s="25"/>
      <c r="H3" s="3"/>
    </row>
    <row r="4" spans="1:8" s="8" customFormat="1" ht="15">
      <c r="A4" s="7" t="s">
        <v>2</v>
      </c>
      <c r="B4" s="68"/>
      <c r="C4" s="6"/>
      <c r="D4" s="25"/>
      <c r="E4" s="25"/>
      <c r="F4" s="25"/>
      <c r="G4" s="25"/>
      <c r="H4" s="5"/>
    </row>
    <row r="5" spans="1:7" ht="15">
      <c r="A5" s="9"/>
      <c r="B5" s="69"/>
      <c r="C5" s="10">
        <v>2013</v>
      </c>
      <c r="D5" s="40" t="s">
        <v>35</v>
      </c>
      <c r="E5" s="26">
        <v>2011</v>
      </c>
      <c r="F5" s="35">
        <v>2010</v>
      </c>
      <c r="G5" s="26">
        <v>2009</v>
      </c>
    </row>
    <row r="6" spans="1:7" ht="15">
      <c r="A6" s="11" t="s">
        <v>3</v>
      </c>
      <c r="B6" s="70" t="s">
        <v>4</v>
      </c>
      <c r="C6" s="42">
        <v>1035.3</v>
      </c>
      <c r="D6" s="43">
        <v>888.5</v>
      </c>
      <c r="E6" s="43">
        <v>1060.8</v>
      </c>
      <c r="F6" s="44">
        <v>870.4</v>
      </c>
      <c r="G6" s="43">
        <v>1956.3</v>
      </c>
    </row>
    <row r="7" spans="1:7" ht="15">
      <c r="A7" s="12" t="s">
        <v>31</v>
      </c>
      <c r="B7" s="70" t="s">
        <v>4</v>
      </c>
      <c r="C7" s="30">
        <v>81</v>
      </c>
      <c r="D7" s="32">
        <v>89</v>
      </c>
      <c r="E7" s="32">
        <v>124</v>
      </c>
      <c r="F7" s="41">
        <v>119</v>
      </c>
      <c r="G7" s="38" t="s">
        <v>1</v>
      </c>
    </row>
    <row r="8" spans="1:7" ht="15">
      <c r="A8" s="12" t="s">
        <v>5</v>
      </c>
      <c r="B8" s="70" t="s">
        <v>4</v>
      </c>
      <c r="C8" s="30">
        <v>790</v>
      </c>
      <c r="D8" s="32">
        <v>680</v>
      </c>
      <c r="E8" s="32">
        <v>791</v>
      </c>
      <c r="F8" s="41">
        <v>595</v>
      </c>
      <c r="G8" s="38" t="s">
        <v>1</v>
      </c>
    </row>
    <row r="9" spans="1:7" ht="15">
      <c r="A9" s="11" t="s">
        <v>6</v>
      </c>
      <c r="B9" s="70" t="s">
        <v>4</v>
      </c>
      <c r="C9" s="30">
        <v>223</v>
      </c>
      <c r="D9" s="32">
        <v>193</v>
      </c>
      <c r="E9" s="32">
        <v>151</v>
      </c>
      <c r="F9" s="41">
        <v>103</v>
      </c>
      <c r="G9" s="38" t="s">
        <v>1</v>
      </c>
    </row>
    <row r="10" spans="1:7" ht="15">
      <c r="A10" s="11" t="s">
        <v>7</v>
      </c>
      <c r="B10" s="70" t="s">
        <v>4</v>
      </c>
      <c r="C10" s="30">
        <v>109</v>
      </c>
      <c r="D10" s="32">
        <v>96</v>
      </c>
      <c r="E10" s="32">
        <v>175</v>
      </c>
      <c r="F10" s="41">
        <v>146</v>
      </c>
      <c r="G10" s="38" t="s">
        <v>1</v>
      </c>
    </row>
    <row r="11" spans="1:7" ht="15">
      <c r="A11" s="11" t="s">
        <v>8</v>
      </c>
      <c r="B11" s="70" t="s">
        <v>4</v>
      </c>
      <c r="C11" s="30">
        <v>199</v>
      </c>
      <c r="D11" s="32">
        <v>168</v>
      </c>
      <c r="E11" s="32">
        <v>209</v>
      </c>
      <c r="F11" s="41">
        <v>117</v>
      </c>
      <c r="G11" s="38" t="s">
        <v>1</v>
      </c>
    </row>
    <row r="12" spans="1:7" ht="15">
      <c r="A12" s="12" t="s">
        <v>9</v>
      </c>
      <c r="B12" s="70" t="s">
        <v>4</v>
      </c>
      <c r="C12" s="30">
        <v>112</v>
      </c>
      <c r="D12" s="32">
        <v>91</v>
      </c>
      <c r="E12" s="32">
        <f>83+41</f>
        <v>124</v>
      </c>
      <c r="F12" s="41">
        <v>128</v>
      </c>
      <c r="G12" s="38" t="s">
        <v>1</v>
      </c>
    </row>
    <row r="13" spans="1:7" ht="15">
      <c r="A13" s="12" t="s">
        <v>10</v>
      </c>
      <c r="B13" s="70" t="s">
        <v>4</v>
      </c>
      <c r="C13" s="30">
        <v>52</v>
      </c>
      <c r="D13" s="32">
        <v>29</v>
      </c>
      <c r="E13" s="32">
        <v>22</v>
      </c>
      <c r="F13" s="41">
        <v>28</v>
      </c>
      <c r="G13" s="38" t="s">
        <v>1</v>
      </c>
    </row>
    <row r="14" spans="1:7" ht="15">
      <c r="A14" s="13" t="s">
        <v>11</v>
      </c>
      <c r="B14" s="71"/>
      <c r="C14" s="22"/>
      <c r="D14" s="28"/>
      <c r="E14" s="28"/>
      <c r="F14" s="36"/>
      <c r="G14" s="28"/>
    </row>
    <row r="15" spans="1:7" ht="15">
      <c r="A15" s="13" t="s">
        <v>12</v>
      </c>
      <c r="B15" s="72" t="s">
        <v>4</v>
      </c>
      <c r="C15" s="80">
        <v>95.2</v>
      </c>
      <c r="D15" s="46">
        <v>65.9</v>
      </c>
      <c r="E15" s="46">
        <v>146.5</v>
      </c>
      <c r="F15" s="47">
        <v>115.6</v>
      </c>
      <c r="G15" s="46">
        <v>-45.7</v>
      </c>
    </row>
    <row r="16" spans="1:7" ht="15">
      <c r="A16" s="12" t="s">
        <v>30</v>
      </c>
      <c r="B16" s="70"/>
      <c r="C16" s="59">
        <f>C15/C6*100</f>
        <v>9.195402298850576</v>
      </c>
      <c r="D16" s="48">
        <f>D15/D6*100</f>
        <v>7.416994935284188</v>
      </c>
      <c r="E16" s="48">
        <f>E15/E6*100</f>
        <v>13.810331825037709</v>
      </c>
      <c r="F16" s="49">
        <f>F15/F6*100</f>
        <v>13.28125</v>
      </c>
      <c r="G16" s="48">
        <f>G15/G6*100</f>
        <v>-2.3360425292644282</v>
      </c>
    </row>
    <row r="17" spans="1:7" ht="15">
      <c r="A17" s="13" t="s">
        <v>32</v>
      </c>
      <c r="B17" s="72" t="s">
        <v>4</v>
      </c>
      <c r="C17" s="59">
        <v>60.2</v>
      </c>
      <c r="D17" s="48">
        <v>32.7</v>
      </c>
      <c r="E17" s="48">
        <v>112.6</v>
      </c>
      <c r="F17" s="49">
        <v>75.7</v>
      </c>
      <c r="G17" s="48">
        <v>-186.6</v>
      </c>
    </row>
    <row r="18" spans="1:7" ht="15">
      <c r="A18" s="12" t="s">
        <v>30</v>
      </c>
      <c r="B18" s="70"/>
      <c r="C18" s="59">
        <f>C17/C6*100</f>
        <v>5.81473968897904</v>
      </c>
      <c r="D18" s="48">
        <f>D17/D6*100</f>
        <v>3.680360157568937</v>
      </c>
      <c r="E18" s="48">
        <f>E17/E6*100</f>
        <v>10.614630467571644</v>
      </c>
      <c r="F18" s="49">
        <f>F17/F6*100</f>
        <v>8.697150735294118</v>
      </c>
      <c r="G18" s="48">
        <f>G17/G6*100</f>
        <v>-9.538414353626743</v>
      </c>
    </row>
    <row r="19" spans="1:7" ht="15">
      <c r="A19" s="11" t="s">
        <v>13</v>
      </c>
      <c r="B19" s="70" t="s">
        <v>4</v>
      </c>
      <c r="C19" s="59">
        <v>37.41</v>
      </c>
      <c r="D19" s="48">
        <v>25.7</v>
      </c>
      <c r="E19" s="48">
        <v>119</v>
      </c>
      <c r="F19" s="49">
        <v>82.9</v>
      </c>
      <c r="G19" s="48">
        <v>-217.5</v>
      </c>
    </row>
    <row r="20" spans="1:7" ht="15">
      <c r="A20" s="12" t="s">
        <v>30</v>
      </c>
      <c r="B20" s="70"/>
      <c r="C20" s="59">
        <f>C19/C6*100</f>
        <v>3.61344537815126</v>
      </c>
      <c r="D20" s="48">
        <f>D19/D6*100</f>
        <v>2.8925154755205402</v>
      </c>
      <c r="E20" s="48">
        <f>E19/E6*100</f>
        <v>11.217948717948719</v>
      </c>
      <c r="F20" s="49">
        <f>F19/F6*100</f>
        <v>9.52435661764706</v>
      </c>
      <c r="G20" s="48">
        <f>G19/G6*100</f>
        <v>-11.117926698359147</v>
      </c>
    </row>
    <row r="21" spans="1:7" ht="15">
      <c r="A21" s="14" t="s">
        <v>33</v>
      </c>
      <c r="B21" s="73"/>
      <c r="C21" s="52">
        <v>8.5</v>
      </c>
      <c r="D21" s="53">
        <v>6.7</v>
      </c>
      <c r="E21" s="53">
        <v>19.8</v>
      </c>
      <c r="F21" s="54" t="s">
        <v>1</v>
      </c>
      <c r="G21" s="55">
        <v>-19.5</v>
      </c>
    </row>
    <row r="22" spans="1:7" s="8" customFormat="1" ht="15">
      <c r="A22" s="15"/>
      <c r="B22" s="74"/>
      <c r="C22" s="56"/>
      <c r="D22" s="57"/>
      <c r="E22" s="57"/>
      <c r="F22" s="58"/>
      <c r="G22" s="57"/>
    </row>
    <row r="23" spans="1:7" ht="15">
      <c r="A23" s="7" t="s">
        <v>14</v>
      </c>
      <c r="B23" s="75"/>
      <c r="C23" s="80"/>
      <c r="D23" s="46"/>
      <c r="E23" s="46"/>
      <c r="F23" s="47"/>
      <c r="G23" s="46"/>
    </row>
    <row r="24" spans="1:7" ht="15">
      <c r="A24" s="17" t="s">
        <v>15</v>
      </c>
      <c r="B24" s="70" t="s">
        <v>4</v>
      </c>
      <c r="C24" s="80">
        <v>107.7</v>
      </c>
      <c r="D24" s="46">
        <v>9.3</v>
      </c>
      <c r="E24" s="46">
        <v>80.4</v>
      </c>
      <c r="F24" s="47">
        <v>99.2</v>
      </c>
      <c r="G24" s="46">
        <v>-1.6</v>
      </c>
    </row>
    <row r="25" spans="1:7" ht="15">
      <c r="A25" s="17" t="s">
        <v>16</v>
      </c>
      <c r="B25" s="70" t="s">
        <v>4</v>
      </c>
      <c r="C25" s="59">
        <v>-46.6</v>
      </c>
      <c r="D25" s="48">
        <v>-41.6</v>
      </c>
      <c r="E25" s="48">
        <v>-0.9</v>
      </c>
      <c r="F25" s="49">
        <v>-20.5</v>
      </c>
      <c r="G25" s="48">
        <v>-33.2</v>
      </c>
    </row>
    <row r="26" spans="1:7" s="8" customFormat="1" ht="15">
      <c r="A26" s="17" t="s">
        <v>17</v>
      </c>
      <c r="B26" s="76" t="s">
        <v>4</v>
      </c>
      <c r="C26" s="81">
        <v>-40</v>
      </c>
      <c r="D26" s="82">
        <v>-31.8</v>
      </c>
      <c r="E26" s="82">
        <v>-25.1</v>
      </c>
      <c r="F26" s="83">
        <v>140.2</v>
      </c>
      <c r="G26" s="82">
        <v>-27.8</v>
      </c>
    </row>
    <row r="27" spans="1:7" s="8" customFormat="1" ht="15">
      <c r="A27" s="65"/>
      <c r="B27" s="77"/>
      <c r="C27" s="22"/>
      <c r="D27" s="28"/>
      <c r="E27" s="28"/>
      <c r="F27" s="36"/>
      <c r="G27" s="28"/>
    </row>
    <row r="28" spans="1:7" ht="15">
      <c r="A28" s="19" t="s">
        <v>18</v>
      </c>
      <c r="B28" s="78"/>
      <c r="C28" s="31">
        <v>4793</v>
      </c>
      <c r="D28" s="34">
        <v>4720</v>
      </c>
      <c r="E28" s="34">
        <v>4695</v>
      </c>
      <c r="F28" s="37">
        <v>4395</v>
      </c>
      <c r="G28" s="34">
        <v>12761</v>
      </c>
    </row>
    <row r="29" spans="1:7" ht="15">
      <c r="A29" s="29" t="s">
        <v>19</v>
      </c>
      <c r="B29" s="75"/>
      <c r="C29" s="21"/>
      <c r="D29" s="33"/>
      <c r="E29" s="28"/>
      <c r="F29" s="28"/>
      <c r="G29" s="28"/>
    </row>
    <row r="30" spans="1:7" ht="15">
      <c r="A30" s="29"/>
      <c r="B30" s="75"/>
      <c r="C30" s="22"/>
      <c r="D30" s="28"/>
      <c r="E30" s="28"/>
      <c r="F30" s="28"/>
      <c r="G30" s="28"/>
    </row>
    <row r="31" spans="1:7" ht="15">
      <c r="A31" s="7" t="s">
        <v>21</v>
      </c>
      <c r="B31" s="75"/>
      <c r="C31" s="39"/>
      <c r="D31" s="84"/>
      <c r="E31" s="28"/>
      <c r="F31" s="28"/>
      <c r="G31" s="28"/>
    </row>
    <row r="32" spans="1:7" ht="15">
      <c r="A32" s="11" t="s">
        <v>22</v>
      </c>
      <c r="B32" s="70" t="s">
        <v>4</v>
      </c>
      <c r="C32" s="42">
        <v>371.1</v>
      </c>
      <c r="D32" s="43">
        <v>356.3</v>
      </c>
      <c r="E32" s="44">
        <v>322</v>
      </c>
      <c r="F32" s="43">
        <v>802.2</v>
      </c>
      <c r="G32" s="43">
        <v>886.5</v>
      </c>
    </row>
    <row r="33" spans="1:7" ht="15">
      <c r="A33" s="11" t="s">
        <v>23</v>
      </c>
      <c r="B33" s="70" t="s">
        <v>4</v>
      </c>
      <c r="C33" s="42">
        <v>742.9</v>
      </c>
      <c r="D33" s="43">
        <v>713.8</v>
      </c>
      <c r="E33" s="44">
        <v>789.4</v>
      </c>
      <c r="F33" s="43">
        <v>1166.9</v>
      </c>
      <c r="G33" s="43">
        <v>927.6</v>
      </c>
    </row>
    <row r="34" spans="1:7" ht="15">
      <c r="A34" s="11" t="s">
        <v>24</v>
      </c>
      <c r="B34" s="70" t="s">
        <v>4</v>
      </c>
      <c r="C34" s="42">
        <v>389.2</v>
      </c>
      <c r="D34" s="43">
        <v>370.9</v>
      </c>
      <c r="E34" s="44">
        <v>379.3</v>
      </c>
      <c r="F34" s="43">
        <v>556.9</v>
      </c>
      <c r="G34" s="43">
        <v>587.2</v>
      </c>
    </row>
    <row r="35" spans="1:7" ht="15">
      <c r="A35" s="11" t="s">
        <v>34</v>
      </c>
      <c r="B35" s="70" t="s">
        <v>4</v>
      </c>
      <c r="C35" s="42">
        <v>0.5</v>
      </c>
      <c r="D35" s="43">
        <v>5</v>
      </c>
      <c r="E35" s="44">
        <v>8.4</v>
      </c>
      <c r="F35" s="43">
        <v>70.7</v>
      </c>
      <c r="G35" s="43">
        <v>68.7</v>
      </c>
    </row>
    <row r="36" spans="1:7" ht="15">
      <c r="A36" s="11" t="s">
        <v>25</v>
      </c>
      <c r="B36" s="70" t="s">
        <v>4</v>
      </c>
      <c r="C36" s="42">
        <v>321</v>
      </c>
      <c r="D36" s="43">
        <v>387.6</v>
      </c>
      <c r="E36" s="44">
        <v>400.1</v>
      </c>
      <c r="F36" s="43">
        <v>557.1</v>
      </c>
      <c r="G36" s="43">
        <v>399.3</v>
      </c>
    </row>
    <row r="37" spans="1:7" ht="15">
      <c r="A37" s="11" t="s">
        <v>26</v>
      </c>
      <c r="B37" s="70" t="s">
        <v>4</v>
      </c>
      <c r="C37" s="42">
        <v>403.3</v>
      </c>
      <c r="D37" s="43">
        <v>306.6</v>
      </c>
      <c r="E37" s="44">
        <v>323.6</v>
      </c>
      <c r="F37" s="43">
        <v>784.4</v>
      </c>
      <c r="G37" s="43">
        <v>759</v>
      </c>
    </row>
    <row r="38" spans="1:7" ht="15">
      <c r="A38" s="11" t="s">
        <v>27</v>
      </c>
      <c r="B38" s="70" t="s">
        <v>4</v>
      </c>
      <c r="C38" s="42">
        <v>1114</v>
      </c>
      <c r="D38" s="43">
        <f>SUM(D34:D37)</f>
        <v>1070.1</v>
      </c>
      <c r="E38" s="44">
        <f>SUM(E34:E37)</f>
        <v>1111.4</v>
      </c>
      <c r="F38" s="43">
        <v>1969.1</v>
      </c>
      <c r="G38" s="43">
        <v>1814.1</v>
      </c>
    </row>
    <row r="39" spans="1:7" ht="15">
      <c r="A39" s="16" t="s">
        <v>28</v>
      </c>
      <c r="B39" s="79"/>
      <c r="C39" s="60">
        <v>35</v>
      </c>
      <c r="D39" s="55">
        <f>(+D34+D35)/D38*100</f>
        <v>35.12755817213345</v>
      </c>
      <c r="E39" s="54">
        <f>(+E34+E35)/E38*100</f>
        <v>34.883930178153676</v>
      </c>
      <c r="F39" s="55">
        <v>31.872429028490174</v>
      </c>
      <c r="G39" s="55">
        <f>(+G34+G35)/G38*100</f>
        <v>36.15566947797807</v>
      </c>
    </row>
    <row r="40" spans="1:7" ht="15">
      <c r="A40" s="13"/>
      <c r="B40" s="75"/>
      <c r="C40" s="45"/>
      <c r="D40" s="50"/>
      <c r="E40" s="51"/>
      <c r="F40" s="50"/>
      <c r="G40" s="50"/>
    </row>
    <row r="41" spans="1:7" ht="15">
      <c r="A41" s="19" t="s">
        <v>29</v>
      </c>
      <c r="B41" s="78"/>
      <c r="C41" s="61">
        <v>141.3</v>
      </c>
      <c r="D41" s="62">
        <v>95.6</v>
      </c>
      <c r="E41" s="63">
        <v>159</v>
      </c>
      <c r="F41" s="64">
        <v>-3.5</v>
      </c>
      <c r="G41" s="64">
        <v>10.4</v>
      </c>
    </row>
    <row r="42" spans="1:7" ht="15">
      <c r="A42" s="29" t="s">
        <v>20</v>
      </c>
      <c r="B42" s="74"/>
      <c r="C42" s="33"/>
      <c r="D42" s="33"/>
      <c r="E42" s="28"/>
      <c r="F42" s="33"/>
      <c r="G42" s="27"/>
    </row>
    <row r="43" spans="1:7" ht="15">
      <c r="A43" s="29"/>
      <c r="B43" s="75"/>
      <c r="C43" s="28"/>
      <c r="D43" s="28"/>
      <c r="E43" s="28"/>
      <c r="F43" s="28"/>
      <c r="G43" s="18"/>
    </row>
    <row r="44" ht="15">
      <c r="A44" s="29" t="s">
        <v>37</v>
      </c>
    </row>
    <row r="45" ht="15">
      <c r="A45" s="29" t="s">
        <v>38</v>
      </c>
    </row>
    <row r="46" ht="15">
      <c r="A46" s="29" t="s">
        <v>0</v>
      </c>
    </row>
  </sheetData>
  <sheetProtection/>
  <printOptions/>
  <pageMargins left="0.5905511811023623" right="0.3937007874015748" top="0.7874015748031497" bottom="0.7874015748031497" header="0.5118110236220472" footer="0.5118110236220472"/>
  <pageSetup fitToHeight="1" fitToWidth="1" horizontalDpi="600" verticalDpi="600" orientation="portrait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Rieter Management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Rieter</dc:creator>
  <cp:keywords/>
  <dc:description/>
  <cp:lastModifiedBy>IMS</cp:lastModifiedBy>
  <cp:lastPrinted>2014-03-17T08:13:59Z</cp:lastPrinted>
  <dcterms:created xsi:type="dcterms:W3CDTF">2008-02-29T14:18:29Z</dcterms:created>
  <dcterms:modified xsi:type="dcterms:W3CDTF">2014-03-17T08:41:57Z</dcterms:modified>
  <cp:category/>
  <cp:version/>
  <cp:contentType/>
  <cp:contentStatus/>
</cp:coreProperties>
</file>